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小・問題別得点一覧表と学級成績の統計\学級成績の統計\"/>
    </mc:Choice>
  </mc:AlternateContent>
  <bookViews>
    <workbookView xWindow="-120" yWindow="-120" windowWidth="20730" windowHeight="11160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7" i="5" l="1"/>
  <c r="U34" i="5"/>
  <c r="Z34" i="5" s="1"/>
  <c r="U33" i="5"/>
  <c r="Z33" i="5" s="1"/>
  <c r="U32" i="5"/>
  <c r="Z32" i="5" s="1"/>
  <c r="U31" i="5"/>
  <c r="Z31" i="5" s="1"/>
  <c r="U30" i="5"/>
  <c r="Z30" i="5" s="1"/>
  <c r="U29" i="5"/>
  <c r="Z29" i="5" s="1"/>
  <c r="U28" i="5"/>
  <c r="Z28" i="5" s="1"/>
  <c r="U27" i="5"/>
  <c r="Z27" i="5" s="1"/>
  <c r="U26" i="5"/>
  <c r="Z26" i="5" s="1"/>
  <c r="U25" i="5"/>
  <c r="Z25" i="5" s="1"/>
  <c r="U24" i="5"/>
  <c r="Z24" i="5" s="1"/>
  <c r="U23" i="5"/>
  <c r="Z23" i="5" s="1"/>
  <c r="U22" i="5"/>
  <c r="Z22" i="5" s="1"/>
  <c r="U21" i="5"/>
  <c r="Z21" i="5" s="1"/>
  <c r="U20" i="5"/>
  <c r="Z20" i="5" s="1"/>
  <c r="U19" i="5"/>
  <c r="Z19" i="5" s="1"/>
  <c r="U18" i="5"/>
  <c r="Z18" i="5" s="1"/>
  <c r="U17" i="5"/>
  <c r="Z17" i="5" s="1"/>
  <c r="U16" i="5"/>
  <c r="Z16" i="5" s="1"/>
  <c r="U15" i="5"/>
  <c r="U37" i="5" l="1"/>
  <c r="U38" i="5" s="1"/>
  <c r="AJ20" i="5" s="1"/>
  <c r="Z15" i="5"/>
  <c r="Z37" i="5" s="1"/>
  <c r="Z38" i="5" s="1"/>
  <c r="AJ24" i="5" s="1"/>
  <c r="AL28" i="5" s="1"/>
</calcChain>
</file>

<file path=xl/sharedStrings.xml><?xml version="1.0" encoding="utf-8"?>
<sst xmlns="http://schemas.openxmlformats.org/spreadsheetml/2006/main" count="91" uniqueCount="90">
  <si>
    <t>学年</t>
    <rPh sb="0" eb="2">
      <t>ガクネン</t>
    </rPh>
    <phoneticPr fontId="1"/>
  </si>
  <si>
    <t>千葉県標準学力検査－観点別到達度－</t>
    <rPh sb="0" eb="9">
      <t>チバケンヒョウジュンガクリョクケンサ</t>
    </rPh>
    <rPh sb="10" eb="13">
      <t>カンテンベツ</t>
    </rPh>
    <rPh sb="13" eb="16">
      <t>トウタツド</t>
    </rPh>
    <phoneticPr fontId="1"/>
  </si>
  <si>
    <t>　　年　　組　担任</t>
    <rPh sb="2" eb="3">
      <t>ネン</t>
    </rPh>
    <rPh sb="5" eb="6">
      <t>クミ</t>
    </rPh>
    <rPh sb="7" eb="9">
      <t>タンニン</t>
    </rPh>
    <phoneticPr fontId="1"/>
  </si>
  <si>
    <t>得点階級</t>
    <rPh sb="0" eb="2">
      <t>トクテン</t>
    </rPh>
    <rPh sb="2" eb="4">
      <t>カイキュウ</t>
    </rPh>
    <phoneticPr fontId="1"/>
  </si>
  <si>
    <t>階級値</t>
    <rPh sb="0" eb="3">
      <t>カイキュウチ</t>
    </rPh>
    <phoneticPr fontId="1"/>
  </si>
  <si>
    <t>人数調べ</t>
    <rPh sb="0" eb="3">
      <t>ニンズウシラ</t>
    </rPh>
    <phoneticPr fontId="1"/>
  </si>
  <si>
    <t>ｆ度数</t>
    <rPh sb="1" eb="3">
      <t>ドスウ</t>
    </rPh>
    <phoneticPr fontId="1"/>
  </si>
  <si>
    <t>ｕ</t>
    <phoneticPr fontId="1"/>
  </si>
  <si>
    <t>ｆｕ</t>
    <phoneticPr fontId="1"/>
  </si>
  <si>
    <t>∑(合計)</t>
    <rPh sb="2" eb="4">
      <t>ゴウケイ</t>
    </rPh>
    <phoneticPr fontId="1"/>
  </si>
  <si>
    <t>∑／Ｎ</t>
    <phoneticPr fontId="1"/>
  </si>
  <si>
    <t>∑fu</t>
    <phoneticPr fontId="1"/>
  </si>
  <si>
    <t xml:space="preserve">   91～95</t>
    <phoneticPr fontId="1"/>
  </si>
  <si>
    <t xml:space="preserve">   96～100</t>
    <phoneticPr fontId="1"/>
  </si>
  <si>
    <t xml:space="preserve">   86～90</t>
    <phoneticPr fontId="1"/>
  </si>
  <si>
    <t xml:space="preserve">   81～85</t>
    <phoneticPr fontId="1"/>
  </si>
  <si>
    <t xml:space="preserve">   76～80</t>
    <phoneticPr fontId="1"/>
  </si>
  <si>
    <t xml:space="preserve">   71～75</t>
    <phoneticPr fontId="1"/>
  </si>
  <si>
    <t xml:space="preserve">   66～70</t>
    <phoneticPr fontId="1"/>
  </si>
  <si>
    <t xml:space="preserve">   61～65</t>
    <phoneticPr fontId="1"/>
  </si>
  <si>
    <t xml:space="preserve">   56～60</t>
    <phoneticPr fontId="1"/>
  </si>
  <si>
    <t xml:space="preserve">   51～55</t>
    <phoneticPr fontId="1"/>
  </si>
  <si>
    <t xml:space="preserve">   46～50</t>
    <phoneticPr fontId="1"/>
  </si>
  <si>
    <t xml:space="preserve">   41～45</t>
    <phoneticPr fontId="1"/>
  </si>
  <si>
    <t xml:space="preserve">   36～40</t>
    <phoneticPr fontId="1"/>
  </si>
  <si>
    <t xml:space="preserve">   31～35</t>
    <phoneticPr fontId="1"/>
  </si>
  <si>
    <t xml:space="preserve">   26～30</t>
    <phoneticPr fontId="1"/>
  </si>
  <si>
    <t xml:space="preserve">   21～25</t>
    <phoneticPr fontId="1"/>
  </si>
  <si>
    <t xml:space="preserve">   16～20</t>
    <phoneticPr fontId="1"/>
  </si>
  <si>
    <t xml:space="preserve">   11～15</t>
    <phoneticPr fontId="1"/>
  </si>
  <si>
    <t xml:space="preserve">    6～10</t>
    <phoneticPr fontId="1"/>
  </si>
  <si>
    <t>　  0～ 5</t>
    <phoneticPr fontId="1"/>
  </si>
  <si>
    <t xml:space="preserve">    　　　立　　　　　学校              </t>
    <rPh sb="7" eb="8">
      <t>リツ</t>
    </rPh>
    <rPh sb="13" eb="15">
      <t>ガッコウ</t>
    </rPh>
    <phoneticPr fontId="1"/>
  </si>
  <si>
    <t>教  科</t>
    <rPh sb="0" eb="1">
      <t>キョウ</t>
    </rPh>
    <rPh sb="3" eb="4">
      <t>カ</t>
    </rPh>
    <phoneticPr fontId="1"/>
  </si>
  <si>
    <t xml:space="preserve"> ∑fu</t>
    <phoneticPr fontId="1"/>
  </si>
  <si>
    <t>(人)</t>
    <rPh sb="1" eb="2">
      <t>ニン</t>
    </rPh>
    <phoneticPr fontId="1"/>
  </si>
  <si>
    <t>学 級 成 績 の 統 計</t>
    <rPh sb="0" eb="1">
      <t>ガク</t>
    </rPh>
    <rPh sb="2" eb="3">
      <t>キュウ</t>
    </rPh>
    <rPh sb="4" eb="5">
      <t>シゲル</t>
    </rPh>
    <rPh sb="6" eb="7">
      <t>イサオ</t>
    </rPh>
    <rPh sb="10" eb="11">
      <t>トウ</t>
    </rPh>
    <rPh sb="12" eb="13">
      <t>ケイ</t>
    </rPh>
    <phoneticPr fontId="1"/>
  </si>
  <si>
    <t xml:space="preserve"> Ｍ(平均)＝　　　＋５×　　　 ＝</t>
    <rPh sb="3" eb="5">
      <t>ヘイキン</t>
    </rPh>
    <phoneticPr fontId="1"/>
  </si>
  <si>
    <t>人</t>
    <rPh sb="0" eb="1">
      <t>ヒト</t>
    </rPh>
    <phoneticPr fontId="1"/>
  </si>
  <si>
    <t>数</t>
    <rPh sb="0" eb="1">
      <t>カズ</t>
    </rPh>
    <phoneticPr fontId="1"/>
  </si>
  <si>
    <r>
      <t xml:space="preserve"> Ｖ（分散）＝５</t>
    </r>
    <r>
      <rPr>
        <vertAlign val="superscript"/>
        <sz val="9"/>
        <color theme="1"/>
        <rFont val="ＭＳ Ｐ明朝"/>
        <family val="1"/>
        <charset val="128"/>
      </rPr>
      <t xml:space="preserve">２ </t>
    </r>
    <r>
      <rPr>
        <sz val="9"/>
        <color theme="1"/>
        <rFont val="ＭＳ Ｐ明朝"/>
        <family val="1"/>
        <charset val="128"/>
      </rPr>
      <t>×[　　　－ (　　　 )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>] = (                )</t>
    </r>
    <rPh sb="3" eb="5">
      <t>ブンサン</t>
    </rPh>
    <phoneticPr fontId="1"/>
  </si>
  <si>
    <t xml:space="preserve"> Ｓ．Ｄ．（標準偏差） ＝ 　　　　　＝</t>
    <rPh sb="6" eb="8">
      <t>ヒョウジュン</t>
    </rPh>
    <rPh sb="8" eb="10">
      <t>ヘンサ</t>
    </rPh>
    <phoneticPr fontId="1"/>
  </si>
  <si>
    <t>児童生徒数（テストを行った被験者数）</t>
    <phoneticPr fontId="1"/>
  </si>
  <si>
    <t>[計算のしかたと記号の説明]</t>
    <phoneticPr fontId="1"/>
  </si>
  <si>
    <t>１.人数調べ ………</t>
    <phoneticPr fontId="1"/>
  </si>
  <si>
    <t>２.ｆ(度数)  ………</t>
    <phoneticPr fontId="1"/>
  </si>
  <si>
    <t>「人数調べ」の欄の児童生徒の数を数字で記入する。</t>
    <phoneticPr fontId="1"/>
  </si>
  <si>
    <t>３.ｕ(既約得点)……</t>
    <phoneticPr fontId="1"/>
  </si>
  <si>
    <t>４.fu　 ……………</t>
    <phoneticPr fontId="1"/>
  </si>
  <si>
    <t>ｆ(度数)とｕ(既約得点)とを乗ずる。</t>
    <phoneticPr fontId="1"/>
  </si>
  <si>
    <t>ｆｕとｕを乗ずる。</t>
    <phoneticPr fontId="1"/>
  </si>
  <si>
    <t>７.(合計欄)の算出…</t>
    <phoneticPr fontId="1"/>
  </si>
  <si>
    <t>８.Ｍ(平均)Ｓ.Ｄ.(標準偏差)の算出…Ｍ(平均)を求め</t>
    <rPh sb="4" eb="6">
      <t>ヘイキン</t>
    </rPh>
    <rPh sb="12" eb="16">
      <t>ヒョウジュンヘンサ</t>
    </rPh>
    <rPh sb="18" eb="20">
      <t>サンシュツ</t>
    </rPh>
    <rPh sb="23" eb="25">
      <t>ヘイキン</t>
    </rPh>
    <rPh sb="27" eb="28">
      <t>モト</t>
    </rPh>
    <phoneticPr fontId="1"/>
  </si>
  <si>
    <r>
      <t>一般に度数の多い、おおむねそのグループの平均が位すると予想される得点階級の欄に０（仮想平均＝Ｘ</t>
    </r>
    <r>
      <rPr>
        <vertAlign val="subscript"/>
        <sz val="9"/>
        <color theme="1"/>
        <rFont val="ＭＳ Ｐ明朝"/>
        <family val="1"/>
        <charset val="128"/>
      </rPr>
      <t>０</t>
    </r>
    <r>
      <rPr>
        <sz val="9"/>
        <color theme="1"/>
        <rFont val="ＭＳ Ｐ明朝"/>
        <family val="1"/>
        <charset val="128"/>
      </rPr>
      <t>）を与え、それより上の段階に１、２，３，…、下の階級に－１、－２，－３，…、と順に与える。この場合度数が０である欄にも上記の数を与えることを忘れないこと。</t>
    </r>
    <phoneticPr fontId="1"/>
  </si>
  <si>
    <r>
      <t>５.fu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 ……………</t>
    </r>
    <phoneticPr fontId="1"/>
  </si>
  <si>
    <t>６.Ｎ　 ……………</t>
    <phoneticPr fontId="1"/>
  </si>
  <si>
    <t>その得点階級に含まれる児童生徒の数をメモする。（「正」　などを用いるとよい。）</t>
    <phoneticPr fontId="1"/>
  </si>
  <si>
    <r>
      <t>Ｎ（ｆの合計）､∑ｆｕ（ｆｕの合計）､∑ｆｕ</t>
    </r>
    <r>
      <rPr>
        <vertAlign val="superscript"/>
        <sz val="9"/>
        <color theme="1"/>
        <rFont val="ＭＳ Ｐ明朝"/>
        <family val="1"/>
        <charset val="128"/>
      </rPr>
      <t xml:space="preserve">２
</t>
    </r>
    <r>
      <rPr>
        <sz val="9"/>
        <color theme="1"/>
        <rFont val="ＭＳ Ｐ明朝"/>
        <family val="1"/>
        <charset val="128"/>
      </rPr>
      <t>（ｆｕ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>の合計）それぞれ所定の欄に記入する。</t>
    </r>
    <phoneticPr fontId="1"/>
  </si>
  <si>
    <t>度 数 分 布 図 表</t>
    <rPh sb="0" eb="1">
      <t>ド</t>
    </rPh>
    <rPh sb="2" eb="3">
      <t>スウ</t>
    </rPh>
    <rPh sb="4" eb="5">
      <t>ブン</t>
    </rPh>
    <rPh sb="6" eb="7">
      <t>ヌノ</t>
    </rPh>
    <rPh sb="8" eb="9">
      <t>ズ</t>
    </rPh>
    <rPh sb="10" eb="11">
      <t>ヒョウ</t>
    </rPh>
    <phoneticPr fontId="1"/>
  </si>
  <si>
    <t>Ｎ</t>
    <phoneticPr fontId="1"/>
  </si>
  <si>
    <t>得点(階級値)</t>
    <rPh sb="0" eb="2">
      <t>トクテン</t>
    </rPh>
    <rPh sb="3" eb="6">
      <t>カイキュウチ</t>
    </rPh>
    <phoneticPr fontId="1"/>
  </si>
  <si>
    <t>人　　数</t>
    <rPh sb="0" eb="1">
      <t>ヒト</t>
    </rPh>
    <rPh sb="3" eb="4">
      <t>スウ</t>
    </rPh>
    <phoneticPr fontId="1"/>
  </si>
  <si>
    <t>3</t>
    <phoneticPr fontId="1"/>
  </si>
  <si>
    <t>8</t>
    <phoneticPr fontId="1"/>
  </si>
  <si>
    <t>13</t>
    <phoneticPr fontId="1"/>
  </si>
  <si>
    <t>18</t>
    <phoneticPr fontId="1"/>
  </si>
  <si>
    <t>23</t>
    <phoneticPr fontId="1"/>
  </si>
  <si>
    <t>28</t>
    <phoneticPr fontId="1"/>
  </si>
  <si>
    <t>33</t>
    <phoneticPr fontId="1"/>
  </si>
  <si>
    <t>38</t>
    <phoneticPr fontId="1"/>
  </si>
  <si>
    <t>43</t>
    <phoneticPr fontId="1"/>
  </si>
  <si>
    <t>48</t>
    <phoneticPr fontId="1"/>
  </si>
  <si>
    <t>53</t>
    <phoneticPr fontId="1"/>
  </si>
  <si>
    <t>58</t>
    <phoneticPr fontId="1"/>
  </si>
  <si>
    <t>63</t>
    <phoneticPr fontId="1"/>
  </si>
  <si>
    <t>68</t>
    <phoneticPr fontId="1"/>
  </si>
  <si>
    <t>73</t>
    <phoneticPr fontId="1"/>
  </si>
  <si>
    <t>78</t>
    <phoneticPr fontId="1"/>
  </si>
  <si>
    <t>83</t>
    <phoneticPr fontId="1"/>
  </si>
  <si>
    <t>88</t>
    <phoneticPr fontId="1"/>
  </si>
  <si>
    <t>93</t>
    <phoneticPr fontId="1"/>
  </si>
  <si>
    <t>98</t>
    <phoneticPr fontId="1"/>
  </si>
  <si>
    <t>〈人数の欄にデータを入力すれば折れ線グラフが作れます。〉
やり方は、人数の欄にデータを入力します。次に、セルAZ14（得点（階級値））をクリックします。[挿入]⇒グラフ、グラフの種類から折れ線を選択します。
以上の操作で、グラフが出来ます。</t>
    <rPh sb="1" eb="3">
      <t>ニンズウ</t>
    </rPh>
    <rPh sb="4" eb="5">
      <t>ラン</t>
    </rPh>
    <rPh sb="10" eb="12">
      <t>ニュウリョク</t>
    </rPh>
    <rPh sb="15" eb="16">
      <t>オ</t>
    </rPh>
    <rPh sb="17" eb="18">
      <t>セン</t>
    </rPh>
    <rPh sb="22" eb="23">
      <t>ツク</t>
    </rPh>
    <rPh sb="31" eb="32">
      <t>カタ</t>
    </rPh>
    <rPh sb="34" eb="36">
      <t>ニンズウ</t>
    </rPh>
    <rPh sb="37" eb="38">
      <t>ラン</t>
    </rPh>
    <rPh sb="43" eb="45">
      <t>ニュウリョク</t>
    </rPh>
    <rPh sb="49" eb="50">
      <t>ツギ</t>
    </rPh>
    <rPh sb="59" eb="61">
      <t>トクテン</t>
    </rPh>
    <rPh sb="62" eb="65">
      <t>カイキュウチ</t>
    </rPh>
    <rPh sb="77" eb="79">
      <t>ソウニュウ</t>
    </rPh>
    <rPh sb="89" eb="91">
      <t>シュルイ</t>
    </rPh>
    <rPh sb="93" eb="94">
      <t>オ</t>
    </rPh>
    <rPh sb="95" eb="96">
      <t>セン</t>
    </rPh>
    <rPh sb="97" eb="99">
      <t>センタク</t>
    </rPh>
    <rPh sb="104" eb="106">
      <t>イジョウ</t>
    </rPh>
    <rPh sb="107" eb="109">
      <t>ソウサ</t>
    </rPh>
    <rPh sb="115" eb="117">
      <t>デキ</t>
    </rPh>
    <phoneticPr fontId="1"/>
  </si>
  <si>
    <t>得  点（階級値で示す）　例：３ ⇒ ０～５　　98 ⇒ 96～100</t>
    <phoneticPr fontId="1"/>
  </si>
  <si>
    <t>Ｍ＝</t>
    <phoneticPr fontId="1"/>
  </si>
  <si>
    <t>Ｖ＝</t>
    <phoneticPr fontId="1"/>
  </si>
  <si>
    <t>Ｓ．Ｄ．＝</t>
    <phoneticPr fontId="1"/>
  </si>
  <si>
    <t>[検査人員　男　　人、女　　人、計　　　人]　平均・分散・標準偏差算出表</t>
    <rPh sb="1" eb="3">
      <t>ケンサ</t>
    </rPh>
    <rPh sb="3" eb="5">
      <t>ジンイン</t>
    </rPh>
    <rPh sb="6" eb="7">
      <t>オトコ</t>
    </rPh>
    <rPh sb="9" eb="10">
      <t>ヒト</t>
    </rPh>
    <rPh sb="11" eb="12">
      <t>オンナ</t>
    </rPh>
    <rPh sb="14" eb="15">
      <t>ヒト</t>
    </rPh>
    <rPh sb="16" eb="17">
      <t>ケイ</t>
    </rPh>
    <rPh sb="20" eb="21">
      <t>ヒト</t>
    </rPh>
    <rPh sb="23" eb="25">
      <t>ヘイキン</t>
    </rPh>
    <rPh sb="26" eb="28">
      <t>ブンサン</t>
    </rPh>
    <rPh sb="29" eb="33">
      <t>ヒョウジュンヘンサ</t>
    </rPh>
    <rPh sb="33" eb="36">
      <t>サンシュツヒョウ</t>
    </rPh>
    <phoneticPr fontId="1"/>
  </si>
  <si>
    <r>
      <t>る際(Ｘ</t>
    </r>
    <r>
      <rPr>
        <vertAlign val="subscript"/>
        <sz val="9"/>
        <color theme="1"/>
        <rFont val="ＭＳ Ｐ明朝"/>
        <family val="1"/>
        <charset val="128"/>
      </rPr>
      <t>０</t>
    </r>
    <r>
      <rPr>
        <sz val="9"/>
        <color theme="1"/>
        <rFont val="ＭＳ Ｐ明朝"/>
        <family val="1"/>
        <charset val="128"/>
      </rPr>
      <t>）には、ｕの欄の、０に該当する階級値の数値(仮想平均)を入れ、以下１～７によって求められた数値を、上欄の公式に当てはめて逐次算出する。</t>
    </r>
    <rPh sb="1" eb="2">
      <t>サイ</t>
    </rPh>
    <rPh sb="11" eb="12">
      <t>ラン</t>
    </rPh>
    <rPh sb="16" eb="18">
      <t>ガイトウ</t>
    </rPh>
    <rPh sb="20" eb="23">
      <t>カイキュウチ</t>
    </rPh>
    <rPh sb="24" eb="26">
      <t>スウチ</t>
    </rPh>
    <rPh sb="27" eb="31">
      <t>カソウヘイキン</t>
    </rPh>
    <rPh sb="33" eb="34">
      <t>イ</t>
    </rPh>
    <rPh sb="36" eb="38">
      <t>イカ</t>
    </rPh>
    <rPh sb="45" eb="46">
      <t>モト</t>
    </rPh>
    <rPh sb="50" eb="52">
      <t>スウチ</t>
    </rPh>
    <rPh sb="54" eb="56">
      <t>ジョウラン</t>
    </rPh>
    <rPh sb="57" eb="59">
      <t>コウシキ</t>
    </rPh>
    <rPh sb="60" eb="61">
      <t>ア</t>
    </rPh>
    <rPh sb="65" eb="67">
      <t>チクジ</t>
    </rPh>
    <rPh sb="67" eb="69">
      <t>サンシュツ</t>
    </rPh>
    <phoneticPr fontId="1"/>
  </si>
  <si>
    <r>
      <t>X</t>
    </r>
    <r>
      <rPr>
        <vertAlign val="subscript"/>
        <sz val="10"/>
        <color theme="1"/>
        <rFont val="ＭＳ ゴシック"/>
        <family val="3"/>
        <charset val="128"/>
      </rPr>
      <t>0</t>
    </r>
    <r>
      <rPr>
        <sz val="10"/>
        <color theme="1"/>
        <rFont val="ＭＳ ゴシック"/>
        <family val="3"/>
        <charset val="128"/>
      </rPr>
      <t>=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</si>
</sst>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vertAlign val="subscript"/>
      <sz val="9"/>
      <color theme="1"/>
      <name val="ＭＳ Ｐ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vertAlign val="subscript"/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5" xfId="0" applyFont="1" applyBorder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7" xfId="0" quotePrefix="1" applyBorder="1" applyAlignment="1">
      <alignment horizontal="center" vertical="center"/>
    </xf>
    <xf numFmtId="0" fontId="0" fillId="0" borderId="52" xfId="0" quotePrefix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36" xfId="0" quotePrefix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76" fontId="15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Sheet1!$AZ$15</c:f>
              <c:strCache>
                <c:ptCount val="1"/>
                <c:pt idx="0">
                  <c:v>人　　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Sheet1!$BA$14:$BT$14</c:f>
              <c:strCache>
                <c:ptCount val="20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28</c:v>
                </c:pt>
                <c:pt idx="6">
                  <c:v>33</c:v>
                </c:pt>
                <c:pt idx="7">
                  <c:v>38</c:v>
                </c:pt>
                <c:pt idx="8">
                  <c:v>43</c:v>
                </c:pt>
                <c:pt idx="9">
                  <c:v>48</c:v>
                </c:pt>
                <c:pt idx="10">
                  <c:v>53</c:v>
                </c:pt>
                <c:pt idx="11">
                  <c:v>58</c:v>
                </c:pt>
                <c:pt idx="12">
                  <c:v>63</c:v>
                </c:pt>
                <c:pt idx="13">
                  <c:v>68</c:v>
                </c:pt>
                <c:pt idx="14">
                  <c:v>73</c:v>
                </c:pt>
                <c:pt idx="15">
                  <c:v>78</c:v>
                </c:pt>
                <c:pt idx="16">
                  <c:v>83</c:v>
                </c:pt>
                <c:pt idx="17">
                  <c:v>88</c:v>
                </c:pt>
                <c:pt idx="18">
                  <c:v>93</c:v>
                </c:pt>
                <c:pt idx="19">
                  <c:v>98</c:v>
                </c:pt>
              </c:strCache>
            </c:strRef>
          </c:cat>
          <c:val>
            <c:numRef>
              <c:f>Sheet1!$BA$15:$BT$15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15</c:v>
                </c:pt>
                <c:pt idx="12">
                  <c:v>16</c:v>
                </c:pt>
                <c:pt idx="13">
                  <c:v>20</c:v>
                </c:pt>
                <c:pt idx="14">
                  <c:v>18</c:v>
                </c:pt>
                <c:pt idx="15">
                  <c:v>12</c:v>
                </c:pt>
                <c:pt idx="16">
                  <c:v>10</c:v>
                </c:pt>
                <c:pt idx="17">
                  <c:v>7</c:v>
                </c:pt>
                <c:pt idx="18">
                  <c:v>7</c:v>
                </c:pt>
                <c:pt idx="1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CC-4D11-ACDF-6A14D409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423216"/>
        <c:axId val="641568640"/>
      </c:lineChart>
      <c:catAx>
        <c:axId val="3464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68640"/>
        <c:crosses val="autoZero"/>
        <c:auto val="1"/>
        <c:lblAlgn val="ctr"/>
        <c:lblOffset val="100"/>
        <c:noMultiLvlLbl val="0"/>
      </c:catAx>
      <c:valAx>
        <c:axId val="64156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42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/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6179527" y="2063261"/>
          <a:ext cx="727563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106972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 txBox="1"/>
          </xdr:nvSpPr>
          <xdr:spPr>
            <a:xfrm>
              <a:off x="5514241" y="2847242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5514241" y="2847242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70339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SpPr txBox="1"/>
          </xdr:nvSpPr>
          <xdr:spPr>
            <a:xfrm>
              <a:off x="6005147" y="2832588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6005147" y="2832588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6393473" y="3601914"/>
          <a:ext cx="736356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51</xdr:col>
      <xdr:colOff>454268</xdr:colOff>
      <xdr:row>16</xdr:row>
      <xdr:rowOff>38832</xdr:rowOff>
    </xdr:from>
    <xdr:to>
      <xdr:col>68</xdr:col>
      <xdr:colOff>29307</xdr:colOff>
      <xdr:row>30</xdr:row>
      <xdr:rowOff>115032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0"/>
  <sheetViews>
    <sheetView tabSelected="1" topLeftCell="H19" zoomScale="130" zoomScaleNormal="130" zoomScalePageLayoutView="130" workbookViewId="0">
      <selection activeCell="AY24" sqref="AY24"/>
    </sheetView>
  </sheetViews>
  <sheetFormatPr defaultRowHeight="13.5" x14ac:dyDescent="0.15"/>
  <cols>
    <col min="1" max="30" width="2" customWidth="1"/>
    <col min="31" max="43" width="1.75" customWidth="1"/>
    <col min="44" max="44" width="1.875" customWidth="1"/>
    <col min="45" max="50" width="1.75" customWidth="1"/>
    <col min="51" max="51" width="6.25" customWidth="1"/>
    <col min="52" max="52" width="11.75" customWidth="1"/>
    <col min="53" max="72" width="3.375" customWidth="1"/>
  </cols>
  <sheetData>
    <row r="1" spans="1:72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15" t="s">
        <v>1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15">
      <c r="A3" s="1"/>
      <c r="B3" s="1"/>
      <c r="C3" s="102" t="s">
        <v>0</v>
      </c>
      <c r="D3" s="102"/>
      <c r="E3" s="102"/>
      <c r="F3" s="102" t="s">
        <v>33</v>
      </c>
      <c r="G3" s="102"/>
      <c r="H3" s="102"/>
      <c r="I3" s="102"/>
      <c r="J3" s="1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72" ht="7.5" customHeight="1" x14ac:dyDescent="0.15">
      <c r="A4" s="1"/>
      <c r="B4" s="1"/>
      <c r="C4" s="102"/>
      <c r="D4" s="102"/>
      <c r="E4" s="102"/>
      <c r="F4" s="102"/>
      <c r="G4" s="102"/>
      <c r="H4" s="102"/>
      <c r="I4" s="102"/>
      <c r="J4" s="1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72" ht="7.5" customHeight="1" x14ac:dyDescent="0.15">
      <c r="A5" s="1"/>
      <c r="B5" s="1"/>
      <c r="C5" s="85"/>
      <c r="D5" s="85"/>
      <c r="E5" s="85"/>
      <c r="F5" s="85"/>
      <c r="G5" s="85"/>
      <c r="H5" s="85"/>
      <c r="I5" s="85"/>
      <c r="J5" s="1"/>
      <c r="K5" s="1"/>
      <c r="L5" s="1"/>
      <c r="M5" s="1"/>
      <c r="N5" s="116" t="s">
        <v>36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"/>
      <c r="AH5" s="1"/>
      <c r="AI5" s="1"/>
      <c r="AJ5" s="1"/>
      <c r="AK5" s="1"/>
      <c r="AL5" s="1"/>
      <c r="AM5" s="1"/>
      <c r="AN5" s="1"/>
      <c r="AO5" s="1"/>
      <c r="AP5" s="1"/>
      <c r="AZ5" s="117" t="s">
        <v>82</v>
      </c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</row>
    <row r="6" spans="1:72" ht="7.5" customHeight="1" x14ac:dyDescent="0.15">
      <c r="A6" s="1"/>
      <c r="B6" s="1"/>
      <c r="C6" s="86"/>
      <c r="D6" s="86"/>
      <c r="E6" s="86"/>
      <c r="F6" s="86"/>
      <c r="G6" s="86"/>
      <c r="H6" s="86"/>
      <c r="I6" s="86"/>
      <c r="J6" s="2"/>
      <c r="K6" s="1"/>
      <c r="L6" s="1"/>
      <c r="M6" s="1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"/>
      <c r="AH6" s="59" t="s">
        <v>32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</row>
    <row r="7" spans="1:72" ht="7.5" customHeight="1" x14ac:dyDescent="0.15">
      <c r="A7" s="1"/>
      <c r="B7" s="1"/>
      <c r="C7" s="86"/>
      <c r="D7" s="86"/>
      <c r="E7" s="86"/>
      <c r="F7" s="86"/>
      <c r="G7" s="86"/>
      <c r="H7" s="86"/>
      <c r="I7" s="86"/>
      <c r="J7" s="2"/>
      <c r="K7" s="1"/>
      <c r="L7" s="1"/>
      <c r="M7" s="1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</row>
    <row r="8" spans="1:72" ht="7.5" customHeight="1" x14ac:dyDescent="0.15">
      <c r="A8" s="1"/>
      <c r="B8" s="1"/>
      <c r="C8" s="87"/>
      <c r="D8" s="87"/>
      <c r="E8" s="87"/>
      <c r="F8" s="87"/>
      <c r="G8" s="87"/>
      <c r="H8" s="87"/>
      <c r="I8" s="87"/>
      <c r="J8" s="2"/>
      <c r="K8" s="1"/>
      <c r="L8" s="1"/>
      <c r="M8" s="1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</row>
    <row r="9" spans="1:72" ht="7.5" customHeight="1" x14ac:dyDescent="0.1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"/>
      <c r="AH9" s="59" t="s">
        <v>2</v>
      </c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</row>
    <row r="10" spans="1:72" ht="7.5" customHeight="1" x14ac:dyDescent="0.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1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</row>
    <row r="11" spans="1:72" ht="7.5" customHeight="1" x14ac:dyDescent="0.15">
      <c r="A11" s="1"/>
      <c r="B11" s="118" t="s">
        <v>87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7"/>
      <c r="AE11" s="1"/>
      <c r="AF11" s="1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</row>
    <row r="12" spans="1:72" ht="7.5" customHeight="1" thickBot="1" x14ac:dyDescent="0.2">
      <c r="A12" s="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</row>
    <row r="13" spans="1:72" ht="12" customHeight="1" x14ac:dyDescent="0.15">
      <c r="A13" s="105" t="s">
        <v>3</v>
      </c>
      <c r="B13" s="106"/>
      <c r="C13" s="106"/>
      <c r="D13" s="106"/>
      <c r="E13" s="106"/>
      <c r="F13" s="106" t="s">
        <v>4</v>
      </c>
      <c r="G13" s="106"/>
      <c r="H13" s="106"/>
      <c r="I13" s="106" t="s">
        <v>5</v>
      </c>
      <c r="J13" s="106"/>
      <c r="K13" s="106"/>
      <c r="L13" s="106"/>
      <c r="M13" s="106"/>
      <c r="N13" s="106"/>
      <c r="O13" s="106" t="s">
        <v>6</v>
      </c>
      <c r="P13" s="106"/>
      <c r="Q13" s="106"/>
      <c r="R13" s="107" t="s">
        <v>7</v>
      </c>
      <c r="S13" s="107"/>
      <c r="T13" s="107"/>
      <c r="U13" s="107" t="s">
        <v>8</v>
      </c>
      <c r="V13" s="107"/>
      <c r="W13" s="107"/>
      <c r="X13" s="107"/>
      <c r="Y13" s="107"/>
      <c r="Z13" s="109" t="s">
        <v>8</v>
      </c>
      <c r="AA13" s="110"/>
      <c r="AB13" s="110"/>
      <c r="AC13" s="4">
        <v>2</v>
      </c>
      <c r="AD13" s="11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72" ht="12" customHeight="1" x14ac:dyDescent="0.15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108"/>
      <c r="S14" s="108"/>
      <c r="T14" s="108"/>
      <c r="U14" s="108"/>
      <c r="V14" s="108"/>
      <c r="W14" s="108"/>
      <c r="X14" s="108"/>
      <c r="Y14" s="108"/>
      <c r="Z14" s="111"/>
      <c r="AA14" s="112"/>
      <c r="AB14" s="112"/>
      <c r="AC14" s="5"/>
      <c r="AD14" s="11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0" t="s">
        <v>60</v>
      </c>
      <c r="BA14" s="52" t="s">
        <v>62</v>
      </c>
      <c r="BB14" s="46" t="s">
        <v>63</v>
      </c>
      <c r="BC14" s="46" t="s">
        <v>64</v>
      </c>
      <c r="BD14" s="46" t="s">
        <v>65</v>
      </c>
      <c r="BE14" s="46" t="s">
        <v>66</v>
      </c>
      <c r="BF14" s="46" t="s">
        <v>67</v>
      </c>
      <c r="BG14" s="46" t="s">
        <v>68</v>
      </c>
      <c r="BH14" s="46" t="s">
        <v>69</v>
      </c>
      <c r="BI14" s="46" t="s">
        <v>70</v>
      </c>
      <c r="BJ14" s="46" t="s">
        <v>71</v>
      </c>
      <c r="BK14" s="46" t="s">
        <v>72</v>
      </c>
      <c r="BL14" s="46" t="s">
        <v>73</v>
      </c>
      <c r="BM14" s="46" t="s">
        <v>74</v>
      </c>
      <c r="BN14" s="46" t="s">
        <v>75</v>
      </c>
      <c r="BO14" s="46" t="s">
        <v>76</v>
      </c>
      <c r="BP14" s="46" t="s">
        <v>77</v>
      </c>
      <c r="BQ14" s="46" t="s">
        <v>78</v>
      </c>
      <c r="BR14" s="46" t="s">
        <v>79</v>
      </c>
      <c r="BS14" s="46" t="s">
        <v>80</v>
      </c>
      <c r="BT14" s="47" t="s">
        <v>81</v>
      </c>
    </row>
    <row r="15" spans="1:72" ht="15" customHeight="1" x14ac:dyDescent="0.15">
      <c r="A15" s="100" t="s">
        <v>13</v>
      </c>
      <c r="B15" s="88"/>
      <c r="C15" s="88"/>
      <c r="D15" s="88"/>
      <c r="E15" s="88"/>
      <c r="F15" s="79">
        <v>98</v>
      </c>
      <c r="G15" s="79"/>
      <c r="H15" s="79"/>
      <c r="I15" s="101"/>
      <c r="J15" s="101"/>
      <c r="K15" s="101"/>
      <c r="L15" s="101"/>
      <c r="M15" s="101"/>
      <c r="N15" s="101"/>
      <c r="O15" s="102">
        <v>4</v>
      </c>
      <c r="P15" s="102"/>
      <c r="Q15" s="102"/>
      <c r="R15" s="102">
        <v>7</v>
      </c>
      <c r="S15" s="102"/>
      <c r="T15" s="102"/>
      <c r="U15" s="79">
        <f>O15*R15</f>
        <v>28</v>
      </c>
      <c r="V15" s="79"/>
      <c r="W15" s="79"/>
      <c r="X15" s="79"/>
      <c r="Y15" s="79"/>
      <c r="Z15" s="79">
        <f>R15*U15</f>
        <v>196</v>
      </c>
      <c r="AA15" s="79"/>
      <c r="AB15" s="79"/>
      <c r="AC15" s="79"/>
      <c r="AD15" s="80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61</v>
      </c>
      <c r="BA15" s="53">
        <v>0</v>
      </c>
      <c r="BB15" s="48">
        <v>0</v>
      </c>
      <c r="BC15" s="48">
        <v>0</v>
      </c>
      <c r="BD15" s="48">
        <v>1</v>
      </c>
      <c r="BE15" s="48">
        <v>2</v>
      </c>
      <c r="BF15" s="48">
        <v>4</v>
      </c>
      <c r="BG15" s="48">
        <v>3</v>
      </c>
      <c r="BH15" s="48">
        <v>5</v>
      </c>
      <c r="BI15" s="48">
        <v>8</v>
      </c>
      <c r="BJ15" s="48">
        <v>10</v>
      </c>
      <c r="BK15" s="48">
        <v>16</v>
      </c>
      <c r="BL15" s="48">
        <v>15</v>
      </c>
      <c r="BM15" s="48">
        <v>16</v>
      </c>
      <c r="BN15" s="48">
        <v>20</v>
      </c>
      <c r="BO15" s="48">
        <v>18</v>
      </c>
      <c r="BP15" s="48">
        <v>12</v>
      </c>
      <c r="BQ15" s="48">
        <v>10</v>
      </c>
      <c r="BR15" s="48">
        <v>7</v>
      </c>
      <c r="BS15" s="48">
        <v>7</v>
      </c>
      <c r="BT15" s="49">
        <v>4</v>
      </c>
    </row>
    <row r="16" spans="1:72" ht="15" customHeight="1" x14ac:dyDescent="0.15">
      <c r="A16" s="100" t="s">
        <v>12</v>
      </c>
      <c r="B16" s="88"/>
      <c r="C16" s="88"/>
      <c r="D16" s="88"/>
      <c r="E16" s="88"/>
      <c r="F16" s="79">
        <v>93</v>
      </c>
      <c r="G16" s="79"/>
      <c r="H16" s="79"/>
      <c r="I16" s="101"/>
      <c r="J16" s="101"/>
      <c r="K16" s="101"/>
      <c r="L16" s="101"/>
      <c r="M16" s="101"/>
      <c r="N16" s="101"/>
      <c r="O16" s="102">
        <v>7</v>
      </c>
      <c r="P16" s="102"/>
      <c r="Q16" s="102"/>
      <c r="R16" s="102">
        <v>6</v>
      </c>
      <c r="S16" s="102"/>
      <c r="T16" s="102"/>
      <c r="U16" s="79">
        <f>O16*R16</f>
        <v>42</v>
      </c>
      <c r="V16" s="79"/>
      <c r="W16" s="79"/>
      <c r="X16" s="79"/>
      <c r="Y16" s="79"/>
      <c r="Z16" s="79">
        <f>R16*U16</f>
        <v>252</v>
      </c>
      <c r="AA16" s="79"/>
      <c r="AB16" s="79"/>
      <c r="AC16" s="79"/>
      <c r="AD16" s="8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15">
      <c r="A17" s="100" t="s">
        <v>14</v>
      </c>
      <c r="B17" s="88"/>
      <c r="C17" s="88"/>
      <c r="D17" s="88"/>
      <c r="E17" s="88"/>
      <c r="F17" s="79">
        <v>88</v>
      </c>
      <c r="G17" s="79"/>
      <c r="H17" s="79"/>
      <c r="I17" s="101"/>
      <c r="J17" s="101"/>
      <c r="K17" s="101"/>
      <c r="L17" s="101"/>
      <c r="M17" s="101"/>
      <c r="N17" s="101"/>
      <c r="O17" s="102">
        <v>7</v>
      </c>
      <c r="P17" s="102"/>
      <c r="Q17" s="102"/>
      <c r="R17" s="102">
        <v>5</v>
      </c>
      <c r="S17" s="102"/>
      <c r="T17" s="102"/>
      <c r="U17" s="79">
        <f>O17*R17</f>
        <v>35</v>
      </c>
      <c r="V17" s="79"/>
      <c r="W17" s="79"/>
      <c r="X17" s="79"/>
      <c r="Y17" s="79"/>
      <c r="Z17" s="79">
        <f>R17*U17</f>
        <v>175</v>
      </c>
      <c r="AA17" s="79"/>
      <c r="AB17" s="79"/>
      <c r="AC17" s="79"/>
      <c r="AD17" s="80"/>
      <c r="AE17" s="1"/>
      <c r="AF17" s="1"/>
      <c r="AG17" s="1"/>
      <c r="AH17" s="120" t="s">
        <v>89</v>
      </c>
      <c r="AI17" s="120"/>
      <c r="AJ17" s="120">
        <v>63</v>
      </c>
      <c r="AK17" s="120"/>
      <c r="AL17" s="1"/>
      <c r="AM17" s="1"/>
      <c r="AN17" s="1"/>
      <c r="AO17" s="1"/>
      <c r="AP17" s="1"/>
    </row>
    <row r="18" spans="1:50" ht="15" customHeight="1" x14ac:dyDescent="0.15">
      <c r="A18" s="100" t="s">
        <v>15</v>
      </c>
      <c r="B18" s="88"/>
      <c r="C18" s="88"/>
      <c r="D18" s="88"/>
      <c r="E18" s="88"/>
      <c r="F18" s="79">
        <v>83</v>
      </c>
      <c r="G18" s="79"/>
      <c r="H18" s="79"/>
      <c r="I18" s="101"/>
      <c r="J18" s="101"/>
      <c r="K18" s="101"/>
      <c r="L18" s="101"/>
      <c r="M18" s="101"/>
      <c r="N18" s="101"/>
      <c r="O18" s="102">
        <v>10</v>
      </c>
      <c r="P18" s="102"/>
      <c r="Q18" s="102"/>
      <c r="R18" s="102">
        <v>4</v>
      </c>
      <c r="S18" s="102"/>
      <c r="T18" s="102"/>
      <c r="U18" s="79">
        <f t="shared" ref="U18:U34" si="0">O18*R18</f>
        <v>40</v>
      </c>
      <c r="V18" s="79"/>
      <c r="W18" s="79"/>
      <c r="X18" s="79"/>
      <c r="Y18" s="79"/>
      <c r="Z18" s="79">
        <f t="shared" ref="Z18:Z34" si="1">R18*U18</f>
        <v>160</v>
      </c>
      <c r="AA18" s="79"/>
      <c r="AB18" s="79"/>
      <c r="AC18" s="79"/>
      <c r="AD18" s="80"/>
      <c r="AE18" s="103" t="s">
        <v>37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</row>
    <row r="19" spans="1:50" ht="15" customHeight="1" x14ac:dyDescent="0.15">
      <c r="A19" s="100" t="s">
        <v>16</v>
      </c>
      <c r="B19" s="88"/>
      <c r="C19" s="88"/>
      <c r="D19" s="88"/>
      <c r="E19" s="88"/>
      <c r="F19" s="79">
        <v>78</v>
      </c>
      <c r="G19" s="79"/>
      <c r="H19" s="79"/>
      <c r="I19" s="101"/>
      <c r="J19" s="101"/>
      <c r="K19" s="101"/>
      <c r="L19" s="101"/>
      <c r="M19" s="101"/>
      <c r="N19" s="101"/>
      <c r="O19" s="102">
        <v>12</v>
      </c>
      <c r="P19" s="102"/>
      <c r="Q19" s="102"/>
      <c r="R19" s="102">
        <v>3</v>
      </c>
      <c r="S19" s="102"/>
      <c r="T19" s="102"/>
      <c r="U19" s="79">
        <f t="shared" si="0"/>
        <v>36</v>
      </c>
      <c r="V19" s="79"/>
      <c r="W19" s="79"/>
      <c r="X19" s="79"/>
      <c r="Y19" s="79"/>
      <c r="Z19" s="79">
        <f t="shared" si="1"/>
        <v>108</v>
      </c>
      <c r="AA19" s="79"/>
      <c r="AB19" s="79"/>
      <c r="AC19" s="79"/>
      <c r="AD19" s="80"/>
      <c r="AE19" s="103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</row>
    <row r="20" spans="1:50" ht="15" customHeight="1" x14ac:dyDescent="0.15">
      <c r="A20" s="100" t="s">
        <v>17</v>
      </c>
      <c r="B20" s="88"/>
      <c r="C20" s="88"/>
      <c r="D20" s="88"/>
      <c r="E20" s="88"/>
      <c r="F20" s="79">
        <v>73</v>
      </c>
      <c r="G20" s="79"/>
      <c r="H20" s="79"/>
      <c r="I20" s="101"/>
      <c r="J20" s="101"/>
      <c r="K20" s="101"/>
      <c r="L20" s="101"/>
      <c r="M20" s="101"/>
      <c r="N20" s="101"/>
      <c r="O20" s="102">
        <v>18</v>
      </c>
      <c r="P20" s="102"/>
      <c r="Q20" s="102"/>
      <c r="R20" s="102">
        <v>2</v>
      </c>
      <c r="S20" s="102"/>
      <c r="T20" s="102"/>
      <c r="U20" s="79">
        <f t="shared" si="0"/>
        <v>36</v>
      </c>
      <c r="V20" s="79"/>
      <c r="W20" s="79"/>
      <c r="X20" s="79"/>
      <c r="Y20" s="79"/>
      <c r="Z20" s="79">
        <f t="shared" si="1"/>
        <v>72</v>
      </c>
      <c r="AA20" s="79"/>
      <c r="AB20" s="79"/>
      <c r="AC20" s="79"/>
      <c r="AD20" s="80"/>
      <c r="AE20" s="1"/>
      <c r="AF20" s="1"/>
      <c r="AG20" s="1"/>
      <c r="AH20" s="120" t="s">
        <v>84</v>
      </c>
      <c r="AI20" s="120"/>
      <c r="AJ20" s="123">
        <f>AJ17+5*U38</f>
        <v>64.012658227848107</v>
      </c>
      <c r="AK20" s="123"/>
      <c r="AL20" s="123"/>
      <c r="AM20" s="123"/>
      <c r="AN20" s="54"/>
      <c r="AO20" s="54"/>
      <c r="AP20" s="1"/>
    </row>
    <row r="21" spans="1:50" ht="15" customHeight="1" x14ac:dyDescent="0.15">
      <c r="A21" s="100" t="s">
        <v>18</v>
      </c>
      <c r="B21" s="88"/>
      <c r="C21" s="88"/>
      <c r="D21" s="88"/>
      <c r="E21" s="88"/>
      <c r="F21" s="79">
        <v>68</v>
      </c>
      <c r="G21" s="79"/>
      <c r="H21" s="79"/>
      <c r="I21" s="101"/>
      <c r="J21" s="101"/>
      <c r="K21" s="101"/>
      <c r="L21" s="101"/>
      <c r="M21" s="101"/>
      <c r="N21" s="101"/>
      <c r="O21" s="102">
        <v>20</v>
      </c>
      <c r="P21" s="102"/>
      <c r="Q21" s="102"/>
      <c r="R21" s="102">
        <v>1</v>
      </c>
      <c r="S21" s="102"/>
      <c r="T21" s="102"/>
      <c r="U21" s="79">
        <f>O21*R21</f>
        <v>20</v>
      </c>
      <c r="V21" s="79"/>
      <c r="W21" s="79"/>
      <c r="X21" s="79"/>
      <c r="Y21" s="79"/>
      <c r="Z21" s="79">
        <f t="shared" si="1"/>
        <v>20</v>
      </c>
      <c r="AA21" s="79"/>
      <c r="AB21" s="79"/>
      <c r="AC21" s="79"/>
      <c r="AD21" s="8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15">
      <c r="A22" s="100" t="s">
        <v>19</v>
      </c>
      <c r="B22" s="88"/>
      <c r="C22" s="88"/>
      <c r="D22" s="88"/>
      <c r="E22" s="88"/>
      <c r="F22" s="79">
        <v>63</v>
      </c>
      <c r="G22" s="79"/>
      <c r="H22" s="79"/>
      <c r="I22" s="101"/>
      <c r="J22" s="101"/>
      <c r="K22" s="101"/>
      <c r="L22" s="101"/>
      <c r="M22" s="101"/>
      <c r="N22" s="101"/>
      <c r="O22" s="102">
        <v>16</v>
      </c>
      <c r="P22" s="102"/>
      <c r="Q22" s="102"/>
      <c r="R22" s="102">
        <v>0</v>
      </c>
      <c r="S22" s="102"/>
      <c r="T22" s="102"/>
      <c r="U22" s="79">
        <f t="shared" si="0"/>
        <v>0</v>
      </c>
      <c r="V22" s="79"/>
      <c r="W22" s="79"/>
      <c r="X22" s="79"/>
      <c r="Y22" s="79"/>
      <c r="Z22" s="79">
        <f t="shared" si="1"/>
        <v>0</v>
      </c>
      <c r="AA22" s="79"/>
      <c r="AB22" s="79"/>
      <c r="AC22" s="79"/>
      <c r="AD22" s="80"/>
      <c r="AE22" s="103" t="s">
        <v>40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pans="1:50" ht="15" customHeight="1" x14ac:dyDescent="0.15">
      <c r="A23" s="100" t="s">
        <v>20</v>
      </c>
      <c r="B23" s="88"/>
      <c r="C23" s="88"/>
      <c r="D23" s="88"/>
      <c r="E23" s="88"/>
      <c r="F23" s="79">
        <v>58</v>
      </c>
      <c r="G23" s="79"/>
      <c r="H23" s="79"/>
      <c r="I23" s="101"/>
      <c r="J23" s="101"/>
      <c r="K23" s="101"/>
      <c r="L23" s="101"/>
      <c r="M23" s="101"/>
      <c r="N23" s="101"/>
      <c r="O23" s="102">
        <v>15</v>
      </c>
      <c r="P23" s="102"/>
      <c r="Q23" s="102"/>
      <c r="R23" s="102">
        <v>-1</v>
      </c>
      <c r="S23" s="102"/>
      <c r="T23" s="102"/>
      <c r="U23" s="79">
        <f t="shared" si="0"/>
        <v>-15</v>
      </c>
      <c r="V23" s="79"/>
      <c r="W23" s="79"/>
      <c r="X23" s="79"/>
      <c r="Y23" s="79"/>
      <c r="Z23" s="79">
        <f t="shared" si="1"/>
        <v>15</v>
      </c>
      <c r="AA23" s="79"/>
      <c r="AB23" s="79"/>
      <c r="AC23" s="79"/>
      <c r="AD23" s="80"/>
      <c r="AE23" s="103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</row>
    <row r="24" spans="1:50" ht="15" customHeight="1" x14ac:dyDescent="0.15">
      <c r="A24" s="100" t="s">
        <v>21</v>
      </c>
      <c r="B24" s="88"/>
      <c r="C24" s="88"/>
      <c r="D24" s="88"/>
      <c r="E24" s="88"/>
      <c r="F24" s="79">
        <v>53</v>
      </c>
      <c r="G24" s="79"/>
      <c r="H24" s="79"/>
      <c r="I24" s="101"/>
      <c r="J24" s="101"/>
      <c r="K24" s="101"/>
      <c r="L24" s="101"/>
      <c r="M24" s="101"/>
      <c r="N24" s="101"/>
      <c r="O24" s="102">
        <v>16</v>
      </c>
      <c r="P24" s="102"/>
      <c r="Q24" s="102"/>
      <c r="R24" s="102">
        <v>-2</v>
      </c>
      <c r="S24" s="102"/>
      <c r="T24" s="102"/>
      <c r="U24" s="79">
        <f t="shared" si="0"/>
        <v>-32</v>
      </c>
      <c r="V24" s="79"/>
      <c r="W24" s="79"/>
      <c r="X24" s="79"/>
      <c r="Y24" s="79"/>
      <c r="Z24" s="79">
        <f>R24*U24</f>
        <v>64</v>
      </c>
      <c r="AA24" s="79"/>
      <c r="AB24" s="79"/>
      <c r="AC24" s="79"/>
      <c r="AD24" s="80"/>
      <c r="AE24" s="1"/>
      <c r="AF24" s="1"/>
      <c r="AG24" s="1"/>
      <c r="AH24" s="120" t="s">
        <v>85</v>
      </c>
      <c r="AI24" s="120"/>
      <c r="AJ24" s="123">
        <f>25*Z38-25*U38*U38</f>
        <v>302.45553597179941</v>
      </c>
      <c r="AK24" s="123"/>
      <c r="AL24" s="123"/>
      <c r="AM24" s="123"/>
      <c r="AN24" s="1"/>
      <c r="AO24" s="1"/>
      <c r="AP24" s="1"/>
    </row>
    <row r="25" spans="1:50" ht="15" customHeight="1" x14ac:dyDescent="0.15">
      <c r="A25" s="100" t="s">
        <v>22</v>
      </c>
      <c r="B25" s="88"/>
      <c r="C25" s="88"/>
      <c r="D25" s="88"/>
      <c r="E25" s="88"/>
      <c r="F25" s="79">
        <v>48</v>
      </c>
      <c r="G25" s="79"/>
      <c r="H25" s="79"/>
      <c r="I25" s="101"/>
      <c r="J25" s="101"/>
      <c r="K25" s="101"/>
      <c r="L25" s="101"/>
      <c r="M25" s="101"/>
      <c r="N25" s="101"/>
      <c r="O25" s="102">
        <v>10</v>
      </c>
      <c r="P25" s="102"/>
      <c r="Q25" s="102"/>
      <c r="R25" s="102">
        <v>-3</v>
      </c>
      <c r="S25" s="102"/>
      <c r="T25" s="102"/>
      <c r="U25" s="79">
        <f t="shared" si="0"/>
        <v>-30</v>
      </c>
      <c r="V25" s="79"/>
      <c r="W25" s="79"/>
      <c r="X25" s="79"/>
      <c r="Y25" s="79"/>
      <c r="Z25" s="79">
        <f t="shared" si="1"/>
        <v>90</v>
      </c>
      <c r="AA25" s="79"/>
      <c r="AB25" s="79"/>
      <c r="AC25" s="79"/>
      <c r="AD25" s="8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15">
      <c r="A26" s="100" t="s">
        <v>23</v>
      </c>
      <c r="B26" s="88"/>
      <c r="C26" s="88"/>
      <c r="D26" s="88"/>
      <c r="E26" s="88"/>
      <c r="F26" s="79">
        <v>43</v>
      </c>
      <c r="G26" s="79"/>
      <c r="H26" s="79"/>
      <c r="I26" s="101"/>
      <c r="J26" s="101"/>
      <c r="K26" s="101"/>
      <c r="L26" s="101"/>
      <c r="M26" s="101"/>
      <c r="N26" s="101"/>
      <c r="O26" s="102">
        <v>8</v>
      </c>
      <c r="P26" s="102"/>
      <c r="Q26" s="102"/>
      <c r="R26" s="102">
        <v>-4</v>
      </c>
      <c r="S26" s="102"/>
      <c r="T26" s="102"/>
      <c r="U26" s="79">
        <f t="shared" si="0"/>
        <v>-32</v>
      </c>
      <c r="V26" s="79"/>
      <c r="W26" s="79"/>
      <c r="X26" s="79"/>
      <c r="Y26" s="79"/>
      <c r="Z26" s="79">
        <f t="shared" si="1"/>
        <v>128</v>
      </c>
      <c r="AA26" s="79"/>
      <c r="AB26" s="79"/>
      <c r="AC26" s="79"/>
      <c r="AD26" s="80"/>
      <c r="AE26" s="103" t="s">
        <v>41</v>
      </c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</row>
    <row r="27" spans="1:50" ht="15" customHeight="1" x14ac:dyDescent="0.15">
      <c r="A27" s="100" t="s">
        <v>24</v>
      </c>
      <c r="B27" s="88"/>
      <c r="C27" s="88"/>
      <c r="D27" s="88"/>
      <c r="E27" s="88"/>
      <c r="F27" s="79">
        <v>38</v>
      </c>
      <c r="G27" s="79"/>
      <c r="H27" s="79"/>
      <c r="I27" s="101"/>
      <c r="J27" s="101"/>
      <c r="K27" s="101"/>
      <c r="L27" s="101"/>
      <c r="M27" s="101"/>
      <c r="N27" s="101"/>
      <c r="O27" s="102">
        <v>5</v>
      </c>
      <c r="P27" s="102"/>
      <c r="Q27" s="102"/>
      <c r="R27" s="102">
        <v>-5</v>
      </c>
      <c r="S27" s="102"/>
      <c r="T27" s="102"/>
      <c r="U27" s="79">
        <f t="shared" si="0"/>
        <v>-25</v>
      </c>
      <c r="V27" s="79"/>
      <c r="W27" s="79"/>
      <c r="X27" s="79"/>
      <c r="Y27" s="79"/>
      <c r="Z27" s="79">
        <f t="shared" si="1"/>
        <v>125</v>
      </c>
      <c r="AA27" s="79"/>
      <c r="AB27" s="79"/>
      <c r="AC27" s="79"/>
      <c r="AD27" s="80"/>
      <c r="AE27" s="103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</row>
    <row r="28" spans="1:50" ht="15" customHeight="1" x14ac:dyDescent="0.15">
      <c r="A28" s="100" t="s">
        <v>25</v>
      </c>
      <c r="B28" s="88"/>
      <c r="C28" s="88"/>
      <c r="D28" s="88"/>
      <c r="E28" s="88"/>
      <c r="F28" s="79">
        <v>33</v>
      </c>
      <c r="G28" s="79"/>
      <c r="H28" s="79"/>
      <c r="I28" s="101"/>
      <c r="J28" s="101"/>
      <c r="K28" s="101"/>
      <c r="L28" s="101"/>
      <c r="M28" s="101"/>
      <c r="N28" s="101"/>
      <c r="O28" s="102">
        <v>3</v>
      </c>
      <c r="P28" s="102"/>
      <c r="Q28" s="102"/>
      <c r="R28" s="102">
        <v>-6</v>
      </c>
      <c r="S28" s="102"/>
      <c r="T28" s="102"/>
      <c r="U28" s="79">
        <f t="shared" si="0"/>
        <v>-18</v>
      </c>
      <c r="V28" s="79"/>
      <c r="W28" s="79"/>
      <c r="X28" s="79"/>
      <c r="Y28" s="79"/>
      <c r="Z28" s="79">
        <f t="shared" si="1"/>
        <v>108</v>
      </c>
      <c r="AA28" s="79"/>
      <c r="AB28" s="79"/>
      <c r="AC28" s="79"/>
      <c r="AD28" s="80"/>
      <c r="AE28" s="1"/>
      <c r="AF28" s="1"/>
      <c r="AG28" s="1"/>
      <c r="AH28" s="121" t="s">
        <v>86</v>
      </c>
      <c r="AI28" s="121"/>
      <c r="AJ28" s="121"/>
      <c r="AK28" s="121"/>
      <c r="AL28" s="122">
        <f>AJ24^(1/2)</f>
        <v>17.391248833013673</v>
      </c>
      <c r="AM28" s="122"/>
      <c r="AN28" s="122"/>
      <c r="AO28" s="122"/>
      <c r="AP28" s="1"/>
    </row>
    <row r="29" spans="1:50" ht="15" customHeight="1" x14ac:dyDescent="0.15">
      <c r="A29" s="100" t="s">
        <v>26</v>
      </c>
      <c r="B29" s="88"/>
      <c r="C29" s="88"/>
      <c r="D29" s="88"/>
      <c r="E29" s="88"/>
      <c r="F29" s="79">
        <v>28</v>
      </c>
      <c r="G29" s="79"/>
      <c r="H29" s="79"/>
      <c r="I29" s="101"/>
      <c r="J29" s="101"/>
      <c r="K29" s="101"/>
      <c r="L29" s="101"/>
      <c r="M29" s="101"/>
      <c r="N29" s="101"/>
      <c r="O29" s="102">
        <v>4</v>
      </c>
      <c r="P29" s="102"/>
      <c r="Q29" s="102"/>
      <c r="R29" s="102">
        <v>-7</v>
      </c>
      <c r="S29" s="102"/>
      <c r="T29" s="102"/>
      <c r="U29" s="79">
        <f t="shared" si="0"/>
        <v>-28</v>
      </c>
      <c r="V29" s="79"/>
      <c r="W29" s="79"/>
      <c r="X29" s="79"/>
      <c r="Y29" s="79"/>
      <c r="Z29" s="79">
        <f t="shared" si="1"/>
        <v>196</v>
      </c>
      <c r="AA29" s="79"/>
      <c r="AB29" s="79"/>
      <c r="AC29" s="79"/>
      <c r="AD29" s="8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15">
      <c r="A30" s="100" t="s">
        <v>27</v>
      </c>
      <c r="B30" s="88"/>
      <c r="C30" s="88"/>
      <c r="D30" s="88"/>
      <c r="E30" s="88"/>
      <c r="F30" s="79">
        <v>23</v>
      </c>
      <c r="G30" s="79"/>
      <c r="H30" s="79"/>
      <c r="I30" s="101"/>
      <c r="J30" s="101"/>
      <c r="K30" s="101"/>
      <c r="L30" s="101"/>
      <c r="M30" s="101"/>
      <c r="N30" s="101"/>
      <c r="O30" s="102">
        <v>2</v>
      </c>
      <c r="P30" s="102"/>
      <c r="Q30" s="102"/>
      <c r="R30" s="102">
        <v>-8</v>
      </c>
      <c r="S30" s="102"/>
      <c r="T30" s="102"/>
      <c r="U30" s="79">
        <f t="shared" si="0"/>
        <v>-16</v>
      </c>
      <c r="V30" s="79"/>
      <c r="W30" s="79"/>
      <c r="X30" s="79"/>
      <c r="Y30" s="79"/>
      <c r="Z30" s="79">
        <f t="shared" si="1"/>
        <v>128</v>
      </c>
      <c r="AA30" s="79"/>
      <c r="AB30" s="79"/>
      <c r="AC30" s="79"/>
      <c r="AD30" s="8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15">
      <c r="A31" s="100" t="s">
        <v>28</v>
      </c>
      <c r="B31" s="88"/>
      <c r="C31" s="88"/>
      <c r="D31" s="88"/>
      <c r="E31" s="88"/>
      <c r="F31" s="79">
        <v>18</v>
      </c>
      <c r="G31" s="79"/>
      <c r="H31" s="79"/>
      <c r="I31" s="101"/>
      <c r="J31" s="101"/>
      <c r="K31" s="101"/>
      <c r="L31" s="101"/>
      <c r="M31" s="101"/>
      <c r="N31" s="101"/>
      <c r="O31" s="102">
        <v>1</v>
      </c>
      <c r="P31" s="102"/>
      <c r="Q31" s="102"/>
      <c r="R31" s="102">
        <v>-9</v>
      </c>
      <c r="S31" s="102"/>
      <c r="T31" s="102"/>
      <c r="U31" s="79">
        <f t="shared" si="0"/>
        <v>-9</v>
      </c>
      <c r="V31" s="79"/>
      <c r="W31" s="79"/>
      <c r="X31" s="79"/>
      <c r="Y31" s="79"/>
      <c r="Z31" s="79">
        <f t="shared" si="1"/>
        <v>81</v>
      </c>
      <c r="AA31" s="79"/>
      <c r="AB31" s="79"/>
      <c r="AC31" s="79"/>
      <c r="AD31" s="8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15">
      <c r="A32" s="100" t="s">
        <v>29</v>
      </c>
      <c r="B32" s="88"/>
      <c r="C32" s="88"/>
      <c r="D32" s="88"/>
      <c r="E32" s="88"/>
      <c r="F32" s="79">
        <v>13</v>
      </c>
      <c r="G32" s="79"/>
      <c r="H32" s="79"/>
      <c r="I32" s="101"/>
      <c r="J32" s="101"/>
      <c r="K32" s="101"/>
      <c r="L32" s="101"/>
      <c r="M32" s="101"/>
      <c r="N32" s="101"/>
      <c r="O32" s="102">
        <v>0</v>
      </c>
      <c r="P32" s="102"/>
      <c r="Q32" s="102"/>
      <c r="R32" s="102"/>
      <c r="S32" s="102"/>
      <c r="T32" s="102"/>
      <c r="U32" s="79">
        <f t="shared" si="0"/>
        <v>0</v>
      </c>
      <c r="V32" s="79"/>
      <c r="W32" s="79"/>
      <c r="X32" s="79"/>
      <c r="Y32" s="79"/>
      <c r="Z32" s="79">
        <f t="shared" si="1"/>
        <v>0</v>
      </c>
      <c r="AA32" s="79"/>
      <c r="AB32" s="79"/>
      <c r="AC32" s="79"/>
      <c r="AD32" s="8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50" ht="15" customHeight="1" x14ac:dyDescent="0.15">
      <c r="A33" s="100" t="s">
        <v>30</v>
      </c>
      <c r="B33" s="88"/>
      <c r="C33" s="88"/>
      <c r="D33" s="88"/>
      <c r="E33" s="88"/>
      <c r="F33" s="79">
        <v>8</v>
      </c>
      <c r="G33" s="79"/>
      <c r="H33" s="79"/>
      <c r="I33" s="101"/>
      <c r="J33" s="101"/>
      <c r="K33" s="101"/>
      <c r="L33" s="101"/>
      <c r="M33" s="101"/>
      <c r="N33" s="101"/>
      <c r="O33" s="102">
        <v>0</v>
      </c>
      <c r="P33" s="102"/>
      <c r="Q33" s="102"/>
      <c r="R33" s="102"/>
      <c r="S33" s="102"/>
      <c r="T33" s="102"/>
      <c r="U33" s="79">
        <f t="shared" si="0"/>
        <v>0</v>
      </c>
      <c r="V33" s="79"/>
      <c r="W33" s="79"/>
      <c r="X33" s="79"/>
      <c r="Y33" s="79"/>
      <c r="Z33" s="79">
        <f t="shared" si="1"/>
        <v>0</v>
      </c>
      <c r="AA33" s="79"/>
      <c r="AB33" s="79"/>
      <c r="AC33" s="79"/>
      <c r="AD33" s="8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50" ht="15" customHeight="1" x14ac:dyDescent="0.15">
      <c r="A34" s="100" t="s">
        <v>31</v>
      </c>
      <c r="B34" s="88"/>
      <c r="C34" s="88"/>
      <c r="D34" s="88"/>
      <c r="E34" s="88"/>
      <c r="F34" s="79">
        <v>3</v>
      </c>
      <c r="G34" s="79"/>
      <c r="H34" s="79"/>
      <c r="I34" s="101"/>
      <c r="J34" s="101"/>
      <c r="K34" s="101"/>
      <c r="L34" s="101"/>
      <c r="M34" s="101"/>
      <c r="N34" s="101"/>
      <c r="O34" s="102">
        <v>0</v>
      </c>
      <c r="P34" s="102"/>
      <c r="Q34" s="102"/>
      <c r="R34" s="102"/>
      <c r="S34" s="102"/>
      <c r="T34" s="102"/>
      <c r="U34" s="79">
        <f t="shared" si="0"/>
        <v>0</v>
      </c>
      <c r="V34" s="79"/>
      <c r="W34" s="79"/>
      <c r="X34" s="79"/>
      <c r="Y34" s="79"/>
      <c r="Z34" s="79">
        <f t="shared" si="1"/>
        <v>0</v>
      </c>
      <c r="AA34" s="79"/>
      <c r="AB34" s="79"/>
      <c r="AC34" s="79"/>
      <c r="AD34" s="8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50" ht="9" customHeight="1" x14ac:dyDescent="0.15">
      <c r="A35" s="67" t="s">
        <v>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9"/>
      <c r="P35" s="10"/>
      <c r="Q35" s="11"/>
      <c r="R35" s="85"/>
      <c r="S35" s="85"/>
      <c r="T35" s="85"/>
      <c r="U35" s="88" t="s">
        <v>34</v>
      </c>
      <c r="V35" s="88"/>
      <c r="W35" s="88"/>
      <c r="X35" s="88"/>
      <c r="Y35" s="88"/>
      <c r="Z35" s="90" t="s">
        <v>11</v>
      </c>
      <c r="AA35" s="91"/>
      <c r="AB35" s="6">
        <v>2</v>
      </c>
      <c r="AC35" s="94"/>
      <c r="AD35" s="9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50" ht="11.25" customHeight="1" x14ac:dyDescent="0.1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98" t="s">
        <v>59</v>
      </c>
      <c r="P36" s="99"/>
      <c r="Q36" s="13"/>
      <c r="R36" s="86"/>
      <c r="S36" s="86"/>
      <c r="T36" s="86"/>
      <c r="U36" s="89"/>
      <c r="V36" s="89"/>
      <c r="W36" s="89"/>
      <c r="X36" s="89"/>
      <c r="Y36" s="89"/>
      <c r="Z36" s="92"/>
      <c r="AA36" s="93"/>
      <c r="AB36" s="8"/>
      <c r="AC36" s="96"/>
      <c r="AD36" s="97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0" ht="15" customHeight="1" x14ac:dyDescent="0.1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12"/>
      <c r="P37" s="64">
        <f>SUM(O15:Q34)</f>
        <v>158</v>
      </c>
      <c r="Q37" s="65"/>
      <c r="R37" s="87"/>
      <c r="S37" s="87"/>
      <c r="T37" s="87"/>
      <c r="U37" s="63">
        <f>SUM(U15:Y34)</f>
        <v>32</v>
      </c>
      <c r="V37" s="64"/>
      <c r="W37" s="64"/>
      <c r="X37" s="64"/>
      <c r="Y37" s="65"/>
      <c r="Z37" s="63">
        <f>SUM(Z15:AD34)</f>
        <v>1918</v>
      </c>
      <c r="AA37" s="64"/>
      <c r="AB37" s="64"/>
      <c r="AC37" s="64"/>
      <c r="AD37" s="66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0" ht="15" customHeight="1" x14ac:dyDescent="0.15">
      <c r="A38" s="67" t="s">
        <v>10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1"/>
      <c r="P38" s="71"/>
      <c r="Q38" s="71"/>
      <c r="R38" s="71"/>
      <c r="S38" s="71"/>
      <c r="T38" s="71"/>
      <c r="U38" s="73">
        <f>U37/P37</f>
        <v>0.20253164556962025</v>
      </c>
      <c r="V38" s="73"/>
      <c r="W38" s="73"/>
      <c r="X38" s="73"/>
      <c r="Y38" s="73"/>
      <c r="Z38" s="75">
        <f>Z37/P37</f>
        <v>12.139240506329115</v>
      </c>
      <c r="AA38" s="75"/>
      <c r="AB38" s="75"/>
      <c r="AC38" s="75"/>
      <c r="AD38" s="7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0" ht="15" customHeight="1" thickBot="1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2"/>
      <c r="P39" s="72"/>
      <c r="Q39" s="72"/>
      <c r="R39" s="72"/>
      <c r="S39" s="72"/>
      <c r="T39" s="72"/>
      <c r="U39" s="74"/>
      <c r="V39" s="74"/>
      <c r="W39" s="74"/>
      <c r="X39" s="74"/>
      <c r="Y39" s="74"/>
      <c r="Z39" s="77"/>
      <c r="AA39" s="77"/>
      <c r="AB39" s="77"/>
      <c r="AC39" s="77"/>
      <c r="AD39" s="7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0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50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50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50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50" ht="10.5" customHeight="1" x14ac:dyDescent="0.15">
      <c r="A44" s="1"/>
      <c r="B44" s="1"/>
      <c r="C44" s="1"/>
      <c r="D44" s="1"/>
      <c r="E44" s="1"/>
      <c r="F44" s="1"/>
      <c r="G44" s="61" t="s">
        <v>58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1"/>
      <c r="Z44" s="1"/>
      <c r="AA44" s="1"/>
      <c r="AB44" s="1"/>
      <c r="AC44" s="1"/>
      <c r="AD44" s="1"/>
      <c r="AE44" s="56" t="s">
        <v>43</v>
      </c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50" ht="10.5" customHeight="1" x14ac:dyDescent="0.15">
      <c r="A45" s="1"/>
      <c r="B45" s="1"/>
      <c r="C45" s="62" t="s">
        <v>35</v>
      </c>
      <c r="D45" s="62"/>
      <c r="E45" s="1"/>
      <c r="F45" s="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1"/>
      <c r="Z45" s="1"/>
      <c r="AA45" s="1"/>
      <c r="AB45" s="1"/>
      <c r="AC45" s="1"/>
      <c r="AD45" s="1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50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9" t="s">
        <v>44</v>
      </c>
      <c r="AC46" s="59"/>
      <c r="AD46" s="59"/>
      <c r="AE46" s="59"/>
      <c r="AF46" s="59"/>
      <c r="AG46" s="59"/>
      <c r="AH46" s="59"/>
      <c r="AI46" s="59"/>
      <c r="AJ46" s="60" t="s">
        <v>56</v>
      </c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</row>
    <row r="47" spans="1:50" ht="12" customHeight="1" x14ac:dyDescent="0.15">
      <c r="A47" s="1"/>
      <c r="B47" s="1"/>
      <c r="C47" s="1"/>
      <c r="D47" s="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42"/>
      <c r="AA47" s="1"/>
      <c r="AB47" s="1"/>
      <c r="AC47" s="1"/>
      <c r="AD47" s="1"/>
      <c r="AE47" s="41"/>
      <c r="AF47" s="41"/>
      <c r="AG47" s="41"/>
      <c r="AH47" s="41"/>
      <c r="AI47" s="41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</row>
    <row r="48" spans="1:50" ht="12" customHeight="1" x14ac:dyDescent="0.15">
      <c r="A48" s="1"/>
      <c r="B48" s="1"/>
      <c r="C48" s="1"/>
      <c r="D48" s="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2"/>
      <c r="AA48" s="1"/>
      <c r="AB48" s="40"/>
      <c r="AC48" s="40"/>
      <c r="AD48" s="40"/>
      <c r="AE48" s="40"/>
      <c r="AF48" s="40"/>
      <c r="AG48" s="40"/>
      <c r="AH48" s="40"/>
      <c r="AI48" s="4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ht="12" customHeight="1" x14ac:dyDescent="0.15">
      <c r="A49" s="1"/>
      <c r="B49" s="1"/>
      <c r="C49" s="1"/>
      <c r="D49" s="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42"/>
      <c r="AA49" s="1"/>
      <c r="AB49" s="59" t="s">
        <v>45</v>
      </c>
      <c r="AC49" s="59"/>
      <c r="AD49" s="59"/>
      <c r="AE49" s="59"/>
      <c r="AF49" s="59"/>
      <c r="AG49" s="59"/>
      <c r="AH49" s="59"/>
      <c r="AI49" s="59"/>
      <c r="AJ49" s="60" t="s">
        <v>46</v>
      </c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ht="12" customHeight="1" x14ac:dyDescent="0.15">
      <c r="A50" s="1"/>
      <c r="B50" s="1"/>
      <c r="C50" s="1"/>
      <c r="D50" s="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42"/>
      <c r="AA50" s="1"/>
      <c r="AB50" s="39"/>
      <c r="AC50" s="39"/>
      <c r="AD50" s="39"/>
      <c r="AE50" s="39"/>
      <c r="AF50" s="39"/>
      <c r="AG50" s="39"/>
      <c r="AH50" s="39"/>
      <c r="AI50" s="39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ht="12" customHeight="1" x14ac:dyDescent="0.15">
      <c r="A51" s="1"/>
      <c r="B51" s="1"/>
      <c r="C51" s="1"/>
      <c r="D51" s="1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42"/>
      <c r="AA51" s="1"/>
      <c r="AB51" s="59" t="s">
        <v>47</v>
      </c>
      <c r="AC51" s="59"/>
      <c r="AD51" s="59"/>
      <c r="AE51" s="59"/>
      <c r="AF51" s="59"/>
      <c r="AG51" s="59"/>
      <c r="AH51" s="59"/>
      <c r="AI51" s="59"/>
      <c r="AJ51" s="60" t="s">
        <v>53</v>
      </c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ht="12" customHeight="1" x14ac:dyDescent="0.15">
      <c r="A52" s="1"/>
      <c r="B52" s="1"/>
      <c r="C52" s="1"/>
      <c r="D52" s="1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42"/>
      <c r="AA52" s="1"/>
      <c r="AB52" s="39"/>
      <c r="AC52" s="39"/>
      <c r="AD52" s="39"/>
      <c r="AE52" s="39"/>
      <c r="AF52" s="39"/>
      <c r="AG52" s="39"/>
      <c r="AH52" s="39"/>
      <c r="AI52" s="39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 ht="12" customHeight="1" x14ac:dyDescent="0.15">
      <c r="A53" s="1"/>
      <c r="B53" s="1"/>
      <c r="C53" s="1"/>
      <c r="D53" s="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42"/>
      <c r="AA53" s="1"/>
      <c r="AB53" s="40"/>
      <c r="AC53" s="40"/>
      <c r="AD53" s="40"/>
      <c r="AE53" s="40"/>
      <c r="AF53" s="40"/>
      <c r="AG53" s="40"/>
      <c r="AH53" s="40"/>
      <c r="AI53" s="4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</row>
    <row r="54" spans="1:50" ht="12" customHeight="1" x14ac:dyDescent="0.15">
      <c r="A54" s="1"/>
      <c r="B54" s="1"/>
      <c r="C54" s="1"/>
      <c r="D54" s="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42"/>
      <c r="AA54" s="1"/>
      <c r="AB54" s="39"/>
      <c r="AC54" s="39"/>
      <c r="AD54" s="39"/>
      <c r="AE54" s="39"/>
      <c r="AF54" s="39"/>
      <c r="AG54" s="39"/>
      <c r="AH54" s="39"/>
      <c r="AI54" s="39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</row>
    <row r="55" spans="1:50" ht="12" customHeight="1" x14ac:dyDescent="0.15">
      <c r="A55" s="1"/>
      <c r="B55" s="16" t="s">
        <v>38</v>
      </c>
      <c r="C55" s="17"/>
      <c r="D55" s="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42"/>
      <c r="AA55" s="1"/>
      <c r="AB55" s="39"/>
      <c r="AC55" s="39"/>
      <c r="AD55" s="39"/>
      <c r="AE55" s="39"/>
      <c r="AF55" s="39"/>
      <c r="AG55" s="39"/>
      <c r="AH55" s="39"/>
      <c r="AI55" s="39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</row>
    <row r="56" spans="1:50" ht="12" customHeight="1" x14ac:dyDescent="0.15">
      <c r="A56" s="1"/>
      <c r="B56" s="1"/>
      <c r="C56" s="1"/>
      <c r="D56" s="1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42"/>
      <c r="AA56" s="1"/>
      <c r="AB56" s="39"/>
      <c r="AC56" s="39"/>
      <c r="AD56" s="39"/>
      <c r="AE56" s="39"/>
      <c r="AF56" s="39"/>
      <c r="AG56" s="39"/>
      <c r="AH56" s="39"/>
      <c r="AI56" s="39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</row>
    <row r="57" spans="1:50" ht="12" customHeight="1" x14ac:dyDescent="0.15">
      <c r="A57" s="1"/>
      <c r="B57" s="1"/>
      <c r="C57" s="1"/>
      <c r="D57" s="1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42"/>
      <c r="AA57" s="1"/>
      <c r="AB57" s="39"/>
      <c r="AC57" s="39"/>
      <c r="AD57" s="39"/>
      <c r="AE57" s="39"/>
      <c r="AF57" s="39"/>
      <c r="AG57" s="39"/>
      <c r="AH57" s="39"/>
      <c r="AI57" s="39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</row>
    <row r="58" spans="1:50" ht="12" customHeight="1" x14ac:dyDescent="0.15">
      <c r="A58" s="1"/>
      <c r="B58" s="16" t="s">
        <v>39</v>
      </c>
      <c r="C58" s="17"/>
      <c r="D58" s="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42"/>
      <c r="AA58" s="1"/>
      <c r="AB58" s="59" t="s">
        <v>48</v>
      </c>
      <c r="AC58" s="59"/>
      <c r="AD58" s="59"/>
      <c r="AE58" s="59"/>
      <c r="AF58" s="59"/>
      <c r="AG58" s="59"/>
      <c r="AH58" s="59"/>
      <c r="AI58" s="59"/>
      <c r="AJ58" s="60" t="s">
        <v>49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</row>
    <row r="59" spans="1:50" ht="12" customHeight="1" x14ac:dyDescent="0.15">
      <c r="A59" s="1"/>
      <c r="B59" s="1"/>
      <c r="C59" s="1"/>
      <c r="D59" s="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42"/>
      <c r="AA59" s="1"/>
      <c r="AB59" s="59" t="s">
        <v>54</v>
      </c>
      <c r="AC59" s="59"/>
      <c r="AD59" s="59"/>
      <c r="AE59" s="59"/>
      <c r="AF59" s="59"/>
      <c r="AG59" s="59"/>
      <c r="AH59" s="59"/>
      <c r="AI59" s="59"/>
      <c r="AJ59" s="60" t="s">
        <v>50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</row>
    <row r="60" spans="1:50" ht="12" customHeight="1" x14ac:dyDescent="0.15">
      <c r="A60" s="1"/>
      <c r="B60" s="1"/>
      <c r="C60" s="1"/>
      <c r="D60" s="1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42"/>
      <c r="AA60" s="1"/>
      <c r="AB60" s="59" t="s">
        <v>55</v>
      </c>
      <c r="AC60" s="59"/>
      <c r="AD60" s="59"/>
      <c r="AE60" s="59"/>
      <c r="AF60" s="59"/>
      <c r="AG60" s="59"/>
      <c r="AH60" s="59"/>
      <c r="AI60" s="59"/>
      <c r="AJ60" s="60" t="s">
        <v>42</v>
      </c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</row>
    <row r="61" spans="1:50" ht="12" customHeight="1" x14ac:dyDescent="0.15">
      <c r="A61" s="1"/>
      <c r="B61" s="1"/>
      <c r="C61" s="1"/>
      <c r="D61" s="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42"/>
      <c r="AA61" s="1"/>
      <c r="AB61" s="59" t="s">
        <v>51</v>
      </c>
      <c r="AC61" s="59"/>
      <c r="AD61" s="59"/>
      <c r="AE61" s="59"/>
      <c r="AF61" s="59"/>
      <c r="AG61" s="59"/>
      <c r="AH61" s="59"/>
      <c r="AI61" s="59"/>
      <c r="AJ61" s="60" t="s">
        <v>57</v>
      </c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</row>
    <row r="62" spans="1:50" ht="12" customHeight="1" x14ac:dyDescent="0.15">
      <c r="A62" s="1"/>
      <c r="B62" s="1"/>
      <c r="C62" s="1"/>
      <c r="D62" s="1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42"/>
      <c r="AA62" s="1"/>
      <c r="AB62" s="40"/>
      <c r="AC62" s="40"/>
      <c r="AD62" s="40"/>
      <c r="AE62" s="40"/>
      <c r="AF62" s="40"/>
      <c r="AG62" s="40"/>
      <c r="AH62" s="40"/>
      <c r="AI62" s="4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</row>
    <row r="63" spans="1:50" ht="12" customHeight="1" x14ac:dyDescent="0.15">
      <c r="A63" s="1"/>
      <c r="B63" s="1"/>
      <c r="C63" s="1"/>
      <c r="D63" s="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42"/>
      <c r="AA63" s="1"/>
      <c r="AB63" s="40"/>
      <c r="AC63" s="40"/>
      <c r="AD63" s="40"/>
      <c r="AE63" s="40"/>
      <c r="AF63" s="40"/>
      <c r="AG63" s="40"/>
      <c r="AH63" s="40"/>
      <c r="AI63" s="4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</row>
    <row r="64" spans="1:50" ht="12" customHeight="1" x14ac:dyDescent="0.15">
      <c r="A64" s="1"/>
      <c r="B64" s="1"/>
      <c r="C64" s="1"/>
      <c r="D64" s="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42"/>
      <c r="AA64" s="1"/>
      <c r="AB64" s="59" t="s">
        <v>52</v>
      </c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</row>
    <row r="65" spans="1:50" ht="12" customHeight="1" x14ac:dyDescent="0.15">
      <c r="A65" s="1"/>
      <c r="B65" s="1"/>
      <c r="C65" s="1"/>
      <c r="D65" s="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42"/>
      <c r="AA65" s="1"/>
      <c r="AB65" s="40"/>
      <c r="AC65" s="40"/>
      <c r="AD65" s="40"/>
      <c r="AE65" s="40"/>
      <c r="AF65" s="40"/>
      <c r="AG65" s="40"/>
      <c r="AH65" s="40"/>
      <c r="AI65" s="40"/>
      <c r="AJ65" s="60" t="s">
        <v>88</v>
      </c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</row>
    <row r="66" spans="1:50" ht="12" customHeight="1" x14ac:dyDescent="0.15">
      <c r="A66" s="1"/>
      <c r="B66" s="1"/>
      <c r="C66" s="1"/>
      <c r="D66" s="1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42"/>
      <c r="AA66" s="1"/>
      <c r="AB66" s="39"/>
      <c r="AC66" s="39"/>
      <c r="AD66" s="39"/>
      <c r="AE66" s="39"/>
      <c r="AF66" s="39"/>
      <c r="AG66" s="39"/>
      <c r="AH66" s="39"/>
      <c r="AI66" s="39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ht="12" customHeight="1" x14ac:dyDescent="0.15">
      <c r="A67" s="1"/>
      <c r="B67" s="1"/>
      <c r="C67" s="1"/>
      <c r="D67" s="1"/>
      <c r="E67" s="4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57"/>
      <c r="AA67" s="58"/>
      <c r="AB67" s="39"/>
      <c r="AC67" s="39"/>
      <c r="AD67" s="39"/>
      <c r="AE67" s="39"/>
      <c r="AF67" s="39"/>
      <c r="AG67" s="39"/>
      <c r="AH67" s="39"/>
      <c r="AI67" s="39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ht="12" customHeight="1" x14ac:dyDescent="0.15">
      <c r="A68" s="1"/>
      <c r="B68" s="1"/>
      <c r="C68" s="1"/>
      <c r="D68" s="1"/>
      <c r="E68" s="1"/>
      <c r="F68" s="1"/>
      <c r="G68" s="55" t="s">
        <v>83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ht="10.5" customHeight="1" x14ac:dyDescent="0.15">
      <c r="A69" s="1"/>
      <c r="B69" s="1"/>
      <c r="C69" s="1"/>
      <c r="D69" s="1"/>
      <c r="E69" s="1"/>
      <c r="F69" s="1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K2:AE4"/>
    <mergeCell ref="C3:E4"/>
    <mergeCell ref="F3:I4"/>
    <mergeCell ref="C5:E8"/>
    <mergeCell ref="F5:I8"/>
    <mergeCell ref="N5:AF8"/>
    <mergeCell ref="AZ5:BP12"/>
    <mergeCell ref="AH6:AW7"/>
    <mergeCell ref="AH9:AW10"/>
    <mergeCell ref="B11:AC12"/>
    <mergeCell ref="A13:E14"/>
    <mergeCell ref="F13:H14"/>
    <mergeCell ref="I13:N14"/>
    <mergeCell ref="O13:Q14"/>
    <mergeCell ref="R13:T14"/>
    <mergeCell ref="U13:Y14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Z18:AD18"/>
    <mergeCell ref="AE18:AV19"/>
    <mergeCell ref="A19:E19"/>
    <mergeCell ref="F19:H19"/>
    <mergeCell ref="I19:N19"/>
    <mergeCell ref="O19:Q19"/>
    <mergeCell ref="R19:T19"/>
    <mergeCell ref="U19:Y19"/>
    <mergeCell ref="Z19:AD19"/>
    <mergeCell ref="A18:E18"/>
    <mergeCell ref="F18:H18"/>
    <mergeCell ref="I18:N18"/>
    <mergeCell ref="O18:Q18"/>
    <mergeCell ref="R18:T18"/>
    <mergeCell ref="U18:Y18"/>
    <mergeCell ref="Z20:AD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G68:Y68"/>
    <mergeCell ref="AH17:AI17"/>
    <mergeCell ref="AJ17:AK17"/>
    <mergeCell ref="AH20:AI20"/>
    <mergeCell ref="AJ20:AM20"/>
    <mergeCell ref="AH24:AI24"/>
    <mergeCell ref="AJ24:AM24"/>
    <mergeCell ref="AH28:AK28"/>
    <mergeCell ref="AL28:AO28"/>
    <mergeCell ref="Z67:AA67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  <mergeCell ref="G44:X45"/>
    <mergeCell ref="AE44:AU45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saitou</cp:lastModifiedBy>
  <cp:lastPrinted>2022-02-22T10:48:38Z</cp:lastPrinted>
  <dcterms:created xsi:type="dcterms:W3CDTF">2021-09-13T08:31:27Z</dcterms:created>
  <dcterms:modified xsi:type="dcterms:W3CDTF">2022-03-14T11:58:36Z</dcterms:modified>
</cp:coreProperties>
</file>